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390" windowWidth="19420" windowHeight="6450" activeTab="0"/>
  </bookViews>
  <sheets>
    <sheet name="Sheet1" sheetId="1" r:id="rId1"/>
    <sheet name="Sheet2" sheetId="2" r:id="rId2"/>
    <sheet name="Sheet3" sheetId="3" r:id="rId3"/>
  </sheets>
  <definedNames>
    <definedName name="_xlnm.Print_Area" localSheetId="0">'Sheet1'!$A$1:$W$37</definedName>
  </definedNames>
  <calcPr fullCalcOnLoad="1"/>
</workbook>
</file>

<file path=xl/sharedStrings.xml><?xml version="1.0" encoding="utf-8"?>
<sst xmlns="http://schemas.openxmlformats.org/spreadsheetml/2006/main" count="111" uniqueCount="45">
  <si>
    <t>Table 59 Housing associations’ gross investment expenditure, including private finance, in Great Britain</t>
  </si>
  <si>
    <t>£ million</t>
  </si>
  <si>
    <t>1986/87</t>
  </si>
  <si>
    <t>1990/91</t>
  </si>
  <si>
    <t>1995/96</t>
  </si>
  <si>
    <t>1996/97</t>
  </si>
  <si>
    <t>1997/98</t>
  </si>
  <si>
    <t>1998/99</t>
  </si>
  <si>
    <t>1999/00</t>
  </si>
  <si>
    <t>2000/01</t>
  </si>
  <si>
    <t>2001/02</t>
  </si>
  <si>
    <t>2002/03</t>
  </si>
  <si>
    <t>2003/04</t>
  </si>
  <si>
    <t xml:space="preserve"> </t>
  </si>
  <si>
    <t>England</t>
  </si>
  <si>
    <t>Private finance</t>
  </si>
  <si>
    <t>Total</t>
  </si>
  <si>
    <t xml:space="preserve">            –</t>
  </si>
  <si>
    <t xml:space="preserve">           –</t>
  </si>
  <si>
    <t xml:space="preserve">      –</t>
  </si>
  <si>
    <t>Great Britain</t>
  </si>
  <si>
    <t>2004/05</t>
  </si>
  <si>
    <t>2005/06</t>
  </si>
  <si>
    <t>2006/07</t>
  </si>
  <si>
    <t>Notes: English figures include HAG on deferred interest, but exclude expenditure under the rough sleepers, ERCF and other 'non-ADP' programmes. In Scotland and Wales, councils provided their funding for housing associations through</t>
  </si>
  <si>
    <t>2007/08</t>
  </si>
  <si>
    <t>2008/09</t>
  </si>
  <si>
    <t>2009/10</t>
  </si>
  <si>
    <t>Local authority grants</t>
  </si>
  <si>
    <t>Homes and Communities Agency</t>
  </si>
  <si>
    <t>Wales</t>
  </si>
  <si>
    <t>Scotland</t>
  </si>
  <si>
    <t>Scottish Government capital programme</t>
  </si>
  <si>
    <t>HCA and government funding</t>
  </si>
  <si>
    <t>2010/11</t>
  </si>
  <si>
    <t>Sources: See Tables 62, 63, 64, 76 &amp; 83. English and Welsh private finance figures are authors' estimates based on grant levels and outturn grant rates.</t>
  </si>
  <si>
    <t>Welsh  Government capital programme</t>
  </si>
  <si>
    <t>2011/12</t>
  </si>
  <si>
    <t>2012/13</t>
  </si>
  <si>
    <t xml:space="preserve">   –</t>
  </si>
  <si>
    <t>2013/14</t>
  </si>
  <si>
    <t>The Homes and Communties Agency took over from the Housing Corporation as state funder of housing associations in England in 2008/09. The England figures from 2008/09 include all HCA affordable housing programmes. Private finance figures for England and</t>
  </si>
  <si>
    <t xml:space="preserve">Wales estimated by authors and include contribution of HA own resources as well as private borrowing. England estimates from 2008/09 to 2011/12 based on overall funding model for HCA NAHP - as recorded by the National Audit Office. Round estimates from  </t>
  </si>
  <si>
    <t>2011/12 reflect the much lower grant rate for Affordable Rent schemes.  In Wales and Scotland housing association grant was formerly distributed via Housing For Wales and via Communities Scotland and Scottish Homes.</t>
  </si>
  <si>
    <t>Communities Scotland and the Welsh Government.  Scottish figures exclude provision for NLF repayments, expenditure on Scottish Homes’ properties, ‘GRO’ grants to private developers, and housing association investment in Mid-Market Rent (MMR) schemes.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</si>
</sst>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quot;£ &quot;* #,##0.00_-;\-&quot;£ &quot;* #,##0.00_-;_-&quot;£ &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25">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7" fillId="0" borderId="0">
      <alignment/>
      <protection/>
    </xf>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45">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0" fillId="0" borderId="10" xfId="0" applyBorder="1" applyAlignment="1">
      <alignment horizontal="right"/>
    </xf>
    <xf numFmtId="3" fontId="0" fillId="0" borderId="0" xfId="0" applyNumberFormat="1" applyFont="1" applyAlignment="1">
      <alignment horizontal="right"/>
    </xf>
    <xf numFmtId="0" fontId="0" fillId="0" borderId="0" xfId="0" applyFont="1" applyAlignment="1">
      <alignment horizontal="right"/>
    </xf>
    <xf numFmtId="3" fontId="0" fillId="0" borderId="0" xfId="0" applyNumberFormat="1" applyAlignment="1">
      <alignment/>
    </xf>
    <xf numFmtId="0" fontId="6" fillId="0" borderId="0" xfId="0" applyFont="1" applyAlignment="1">
      <alignment/>
    </xf>
    <xf numFmtId="1" fontId="0" fillId="0" borderId="0" xfId="0" applyNumberFormat="1" applyAlignment="1">
      <alignment horizontal="right"/>
    </xf>
    <xf numFmtId="1" fontId="0" fillId="0" borderId="0" xfId="0" applyNumberFormat="1" applyFont="1" applyAlignment="1">
      <alignment horizontal="right"/>
    </xf>
    <xf numFmtId="1" fontId="0" fillId="0" borderId="0" xfId="0" applyNumberFormat="1" applyAlignment="1">
      <alignment/>
    </xf>
    <xf numFmtId="3" fontId="0" fillId="0" borderId="10" xfId="0" applyNumberFormat="1" applyBorder="1" applyAlignment="1">
      <alignment/>
    </xf>
    <xf numFmtId="0" fontId="0" fillId="0" borderId="0" xfId="0" applyBorder="1" applyAlignment="1">
      <alignment/>
    </xf>
    <xf numFmtId="0" fontId="0" fillId="0" borderId="11" xfId="0" applyBorder="1" applyAlignment="1">
      <alignment horizontal="right"/>
    </xf>
    <xf numFmtId="1" fontId="0" fillId="0" borderId="0" xfId="0" applyNumberFormat="1" applyFill="1" applyAlignment="1">
      <alignment horizontal="right"/>
    </xf>
    <xf numFmtId="1" fontId="0" fillId="0" borderId="0" xfId="0" applyNumberFormat="1" applyFont="1" applyFill="1" applyAlignment="1">
      <alignment horizontal="right"/>
    </xf>
    <xf numFmtId="1" fontId="0" fillId="0" borderId="0" xfId="0" applyNumberFormat="1" applyFont="1" applyFill="1" applyAlignment="1">
      <alignment horizontal="right"/>
    </xf>
    <xf numFmtId="1" fontId="0" fillId="0" borderId="0" xfId="0" applyNumberFormat="1" applyBorder="1" applyAlignment="1">
      <alignment horizontal="right"/>
    </xf>
    <xf numFmtId="3" fontId="0" fillId="0" borderId="0" xfId="0" applyNumberFormat="1" applyBorder="1" applyAlignment="1">
      <alignment horizontal="right"/>
    </xf>
    <xf numFmtId="0" fontId="0" fillId="0" borderId="0" xfId="0" applyBorder="1" applyAlignment="1">
      <alignment horizontal="right"/>
    </xf>
    <xf numFmtId="0" fontId="0" fillId="0" borderId="11" xfId="0" applyFill="1" applyBorder="1" applyAlignment="1">
      <alignment horizontal="right"/>
    </xf>
    <xf numFmtId="3" fontId="0" fillId="0" borderId="0" xfId="46" applyNumberFormat="1" applyFont="1">
      <alignment/>
      <protection/>
    </xf>
    <xf numFmtId="3" fontId="0" fillId="0" borderId="0" xfId="46" applyNumberFormat="1" applyFont="1" applyAlignment="1">
      <alignment horizontal="right"/>
      <protection/>
    </xf>
    <xf numFmtId="189" fontId="0" fillId="0" borderId="0" xfId="58" applyNumberFormat="1" applyAlignment="1">
      <alignment horizontal="right"/>
      <protection/>
    </xf>
    <xf numFmtId="189" fontId="0" fillId="0" borderId="0" xfId="58" applyNumberFormat="1">
      <alignment/>
      <protection/>
    </xf>
    <xf numFmtId="189" fontId="0" fillId="0" borderId="0" xfId="58" applyNumberFormat="1" applyFont="1">
      <alignment/>
      <protection/>
    </xf>
    <xf numFmtId="189" fontId="0" fillId="0" borderId="0" xfId="0" applyNumberFormat="1" applyFont="1" applyFill="1" applyAlignment="1">
      <alignment horizontal="right"/>
    </xf>
    <xf numFmtId="189" fontId="0" fillId="0" borderId="0" xfId="0" applyNumberFormat="1" applyFont="1" applyFill="1" applyBorder="1" applyAlignment="1">
      <alignment horizontal="right"/>
    </xf>
    <xf numFmtId="189" fontId="0" fillId="0" borderId="0" xfId="0" applyNumberFormat="1" applyAlignment="1">
      <alignment/>
    </xf>
    <xf numFmtId="189" fontId="0" fillId="0" borderId="0" xfId="0" applyNumberFormat="1" applyFont="1" applyAlignment="1">
      <alignment/>
    </xf>
    <xf numFmtId="189" fontId="0" fillId="0" borderId="0" xfId="0" applyNumberFormat="1" applyAlignment="1">
      <alignment horizontal="right"/>
    </xf>
    <xf numFmtId="1" fontId="0" fillId="0" borderId="0" xfId="0" applyNumberFormat="1" applyFont="1" applyAlignment="1">
      <alignment/>
    </xf>
    <xf numFmtId="1" fontId="0" fillId="0" borderId="0" xfId="0" applyNumberFormat="1" applyBorder="1" applyAlignment="1">
      <alignment/>
    </xf>
    <xf numFmtId="0" fontId="0" fillId="0" borderId="12" xfId="0" applyBorder="1" applyAlignment="1">
      <alignment horizontal="right"/>
    </xf>
    <xf numFmtId="0" fontId="0" fillId="0" borderId="13" xfId="0" applyBorder="1" applyAlignment="1">
      <alignment horizontal="right"/>
    </xf>
    <xf numFmtId="0" fontId="0" fillId="0" borderId="14" xfId="0" applyBorder="1" applyAlignment="1">
      <alignment horizontal="right"/>
    </xf>
    <xf numFmtId="3" fontId="0" fillId="0" borderId="14" xfId="0" applyNumberFormat="1" applyBorder="1" applyAlignment="1">
      <alignment horizontal="right"/>
    </xf>
    <xf numFmtId="0" fontId="0" fillId="0" borderId="14" xfId="0" applyBorder="1" applyAlignment="1">
      <alignment/>
    </xf>
    <xf numFmtId="1" fontId="0" fillId="0" borderId="14" xfId="0" applyNumberFormat="1" applyBorder="1" applyAlignment="1">
      <alignment horizontal="right"/>
    </xf>
    <xf numFmtId="189" fontId="0" fillId="0" borderId="14" xfId="0" applyNumberFormat="1" applyBorder="1" applyAlignment="1">
      <alignment horizontal="right"/>
    </xf>
    <xf numFmtId="1" fontId="0" fillId="0" borderId="14" xfId="0" applyNumberFormat="1" applyBorder="1" applyAlignment="1">
      <alignment/>
    </xf>
    <xf numFmtId="3" fontId="0" fillId="0" borderId="14" xfId="0" applyNumberFormat="1" applyFont="1" applyBorder="1" applyAlignment="1">
      <alignment horizontal="right"/>
    </xf>
    <xf numFmtId="0" fontId="0" fillId="0" borderId="14" xfId="0" applyFont="1" applyBorder="1" applyAlignment="1">
      <alignment horizontal="right"/>
    </xf>
    <xf numFmtId="0" fontId="0" fillId="0" borderId="13"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10-07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39"/>
  <sheetViews>
    <sheetView tabSelected="1" zoomScalePageLayoutView="0" workbookViewId="0" topLeftCell="A4">
      <selection activeCell="B36" sqref="B36"/>
    </sheetView>
  </sheetViews>
  <sheetFormatPr defaultColWidth="8.875" defaultRowHeight="12"/>
  <cols>
    <col min="1" max="1" width="4.125" style="0" customWidth="1"/>
    <col min="2" max="2" width="34.875" style="0" customWidth="1"/>
  </cols>
  <sheetData>
    <row r="1" ht="11.25">
      <c r="A1" t="s">
        <v>0</v>
      </c>
    </row>
    <row r="2" ht="11.25">
      <c r="A2" t="s">
        <v>1</v>
      </c>
    </row>
    <row r="3" spans="1:19" ht="11.25">
      <c r="A3" s="3"/>
      <c r="B3" s="3"/>
      <c r="C3" s="13"/>
      <c r="D3" s="13"/>
      <c r="E3" s="3"/>
      <c r="F3" s="3"/>
      <c r="G3" s="3"/>
      <c r="H3" s="3"/>
      <c r="I3" s="3"/>
      <c r="J3" s="3"/>
      <c r="K3" s="3"/>
      <c r="L3" s="3"/>
      <c r="M3" s="3"/>
      <c r="N3" s="3"/>
      <c r="O3" s="3"/>
      <c r="P3" s="3"/>
      <c r="Q3" s="3"/>
      <c r="R3" s="3"/>
      <c r="S3" s="3"/>
    </row>
    <row r="4" spans="3:23" ht="11.25">
      <c r="C4" s="14" t="s">
        <v>2</v>
      </c>
      <c r="D4" s="14" t="s">
        <v>3</v>
      </c>
      <c r="E4" s="34" t="s">
        <v>4</v>
      </c>
      <c r="F4" s="1" t="s">
        <v>5</v>
      </c>
      <c r="G4" s="1" t="s">
        <v>6</v>
      </c>
      <c r="H4" s="1" t="s">
        <v>7</v>
      </c>
      <c r="I4" s="1" t="s">
        <v>8</v>
      </c>
      <c r="J4" s="1" t="s">
        <v>9</v>
      </c>
      <c r="K4" s="1" t="s">
        <v>10</v>
      </c>
      <c r="L4" s="1" t="s">
        <v>11</v>
      </c>
      <c r="M4" s="1" t="s">
        <v>12</v>
      </c>
      <c r="N4" s="1" t="s">
        <v>21</v>
      </c>
      <c r="O4" s="1" t="s">
        <v>22</v>
      </c>
      <c r="P4" s="1" t="s">
        <v>23</v>
      </c>
      <c r="Q4" s="1" t="s">
        <v>25</v>
      </c>
      <c r="R4" s="1" t="s">
        <v>26</v>
      </c>
      <c r="S4" s="1" t="s">
        <v>27</v>
      </c>
      <c r="T4" s="14" t="s">
        <v>34</v>
      </c>
      <c r="U4" s="21" t="s">
        <v>37</v>
      </c>
      <c r="V4" s="21" t="s">
        <v>38</v>
      </c>
      <c r="W4" s="21" t="s">
        <v>40</v>
      </c>
    </row>
    <row r="5" spans="1:23" ht="11.25">
      <c r="A5" s="3"/>
      <c r="B5" s="3"/>
      <c r="C5" s="4"/>
      <c r="D5" s="4"/>
      <c r="E5" s="35"/>
      <c r="F5" s="4"/>
      <c r="G5" s="4"/>
      <c r="H5" s="4"/>
      <c r="I5" s="4"/>
      <c r="J5" s="4"/>
      <c r="K5" s="4"/>
      <c r="L5" s="4"/>
      <c r="M5" s="4"/>
      <c r="N5" s="3"/>
      <c r="O5" s="3"/>
      <c r="P5" s="3"/>
      <c r="Q5" s="3"/>
      <c r="R5" s="3"/>
      <c r="S5" s="3"/>
      <c r="T5" s="3"/>
      <c r="U5" s="3"/>
      <c r="V5" s="3"/>
      <c r="W5" s="3"/>
    </row>
    <row r="6" spans="1:23" ht="11.25">
      <c r="A6" t="s">
        <v>14</v>
      </c>
      <c r="C6" s="20"/>
      <c r="D6" s="20"/>
      <c r="E6" s="36"/>
      <c r="F6" s="1"/>
      <c r="G6" s="1"/>
      <c r="H6" s="1"/>
      <c r="I6" s="1"/>
      <c r="J6" s="1"/>
      <c r="K6" s="1"/>
      <c r="L6" s="1"/>
      <c r="M6" s="1"/>
      <c r="O6" s="23"/>
      <c r="P6" s="23"/>
      <c r="Q6" s="23"/>
      <c r="R6" s="23"/>
      <c r="S6" s="23"/>
      <c r="T6" s="22"/>
      <c r="U6" s="7"/>
      <c r="V6" s="7"/>
      <c r="W6" s="7"/>
    </row>
    <row r="7" spans="2:24" ht="11.25">
      <c r="B7" t="s">
        <v>29</v>
      </c>
      <c r="C7" s="20">
        <v>809</v>
      </c>
      <c r="D7" s="19">
        <v>1234</v>
      </c>
      <c r="E7" s="37">
        <v>1183</v>
      </c>
      <c r="F7" s="2">
        <v>1078</v>
      </c>
      <c r="G7" s="1">
        <v>684</v>
      </c>
      <c r="H7" s="1">
        <v>607</v>
      </c>
      <c r="I7" s="1">
        <v>638</v>
      </c>
      <c r="J7" s="1">
        <v>717</v>
      </c>
      <c r="K7" s="1">
        <v>775</v>
      </c>
      <c r="L7" s="1">
        <v>921</v>
      </c>
      <c r="M7" s="2">
        <v>1817</v>
      </c>
      <c r="N7" s="2">
        <v>1678</v>
      </c>
      <c r="O7" s="2">
        <v>1600</v>
      </c>
      <c r="P7" s="2">
        <v>1951</v>
      </c>
      <c r="Q7" s="23">
        <v>2063</v>
      </c>
      <c r="R7" s="23">
        <v>2612</v>
      </c>
      <c r="S7" s="23">
        <v>3764</v>
      </c>
      <c r="T7" s="22">
        <v>2509</v>
      </c>
      <c r="U7" s="7">
        <v>1470</v>
      </c>
      <c r="V7" s="7">
        <v>982</v>
      </c>
      <c r="W7" s="7">
        <v>651</v>
      </c>
      <c r="X7" s="7"/>
    </row>
    <row r="8" spans="2:23" ht="11.25">
      <c r="B8" t="s">
        <v>28</v>
      </c>
      <c r="C8" s="20">
        <v>145</v>
      </c>
      <c r="D8" s="20">
        <v>193</v>
      </c>
      <c r="E8" s="36">
        <v>354</v>
      </c>
      <c r="F8" s="1">
        <v>327</v>
      </c>
      <c r="G8" s="1">
        <v>363</v>
      </c>
      <c r="H8" s="1">
        <v>335</v>
      </c>
      <c r="I8" s="1">
        <v>328</v>
      </c>
      <c r="J8" s="1">
        <v>400</v>
      </c>
      <c r="K8" s="1">
        <v>410</v>
      </c>
      <c r="L8" s="1">
        <v>499</v>
      </c>
      <c r="M8" s="1">
        <v>249</v>
      </c>
      <c r="N8" s="1">
        <v>69</v>
      </c>
      <c r="O8" s="1" t="s">
        <v>18</v>
      </c>
      <c r="P8" s="1" t="s">
        <v>18</v>
      </c>
      <c r="Q8" s="1" t="s">
        <v>18</v>
      </c>
      <c r="R8" s="1" t="s">
        <v>18</v>
      </c>
      <c r="S8" s="2" t="s">
        <v>18</v>
      </c>
      <c r="T8" s="2" t="s">
        <v>18</v>
      </c>
      <c r="U8" s="2" t="s">
        <v>18</v>
      </c>
      <c r="V8" s="2" t="s">
        <v>18</v>
      </c>
      <c r="W8" s="2" t="s">
        <v>18</v>
      </c>
    </row>
    <row r="9" spans="2:23" ht="11.25">
      <c r="B9" t="s">
        <v>15</v>
      </c>
      <c r="C9" s="20">
        <v>0</v>
      </c>
      <c r="D9" s="20">
        <v>250</v>
      </c>
      <c r="E9" s="37">
        <v>1475</v>
      </c>
      <c r="F9" s="2">
        <v>1475</v>
      </c>
      <c r="G9" s="2">
        <v>1175</v>
      </c>
      <c r="H9" s="2">
        <v>1025</v>
      </c>
      <c r="I9" s="1">
        <v>875</v>
      </c>
      <c r="J9" s="2">
        <v>1050</v>
      </c>
      <c r="K9" s="1">
        <v>600</v>
      </c>
      <c r="L9" s="1">
        <v>800</v>
      </c>
      <c r="M9" s="2">
        <v>1600</v>
      </c>
      <c r="N9" s="2">
        <v>1400</v>
      </c>
      <c r="O9" s="2">
        <v>1200</v>
      </c>
      <c r="P9" s="2">
        <v>1700</v>
      </c>
      <c r="Q9" s="2">
        <v>1800</v>
      </c>
      <c r="R9" s="2">
        <f>61*(R7/39)</f>
        <v>4085.4358974358975</v>
      </c>
      <c r="S9" s="2">
        <f>61*(S7/39)</f>
        <v>5887.282051282051</v>
      </c>
      <c r="T9" s="2">
        <f>61*(T7/39)</f>
        <v>3924.333333333333</v>
      </c>
      <c r="U9" s="2">
        <f>61*(U7/39)</f>
        <v>2299.2307692307695</v>
      </c>
      <c r="V9" s="2">
        <v>2900</v>
      </c>
      <c r="W9" s="2">
        <v>2500</v>
      </c>
    </row>
    <row r="10" spans="3:5" ht="11.25">
      <c r="C10" s="20"/>
      <c r="D10" s="20"/>
      <c r="E10" s="38"/>
    </row>
    <row r="11" spans="1:23" ht="11.25">
      <c r="A11" t="s">
        <v>16</v>
      </c>
      <c r="C11" s="20">
        <v>954</v>
      </c>
      <c r="D11" s="19">
        <v>1677</v>
      </c>
      <c r="E11" s="37">
        <v>3012</v>
      </c>
      <c r="F11" s="2">
        <v>2880</v>
      </c>
      <c r="G11" s="2">
        <v>2222</v>
      </c>
      <c r="H11" s="2">
        <v>1967</v>
      </c>
      <c r="I11" s="2">
        <v>1841</v>
      </c>
      <c r="J11" s="2">
        <v>2167</v>
      </c>
      <c r="K11" s="5">
        <v>1785</v>
      </c>
      <c r="L11" s="5">
        <v>2220</v>
      </c>
      <c r="M11" s="5">
        <v>3666</v>
      </c>
      <c r="N11" s="5">
        <v>3147</v>
      </c>
      <c r="O11" s="5">
        <v>2800</v>
      </c>
      <c r="P11" s="5">
        <v>3651</v>
      </c>
      <c r="Q11" s="5">
        <v>3864</v>
      </c>
      <c r="R11" s="5">
        <v>4632</v>
      </c>
      <c r="S11" s="7">
        <f>SUM(S7:S9)</f>
        <v>9651.28205128205</v>
      </c>
      <c r="T11" s="7">
        <f>SUM(T7:T9)</f>
        <v>6433.333333333333</v>
      </c>
      <c r="U11" s="7">
        <f>SUM(U7:U9)</f>
        <v>3769.2307692307695</v>
      </c>
      <c r="V11" s="7">
        <f>SUM(V7:V9)</f>
        <v>3882</v>
      </c>
      <c r="W11" s="7">
        <f>SUM(W7:W9)</f>
        <v>3151</v>
      </c>
    </row>
    <row r="12" spans="3:23" ht="11.25">
      <c r="C12" s="20"/>
      <c r="D12" s="20"/>
      <c r="E12" s="36"/>
      <c r="F12" s="1"/>
      <c r="G12" s="1"/>
      <c r="H12" s="1"/>
      <c r="I12" s="1"/>
      <c r="J12" s="1"/>
      <c r="K12" s="1"/>
      <c r="L12" s="1"/>
      <c r="M12" s="1"/>
      <c r="O12" s="7"/>
      <c r="P12" s="7"/>
      <c r="Q12" s="7"/>
      <c r="R12" s="7"/>
      <c r="S12" s="7"/>
      <c r="T12" s="7"/>
      <c r="U12" s="7"/>
      <c r="V12" s="7"/>
      <c r="W12" s="7"/>
    </row>
    <row r="13" spans="1:23" ht="11.25">
      <c r="A13" t="s">
        <v>30</v>
      </c>
      <c r="C13" s="20"/>
      <c r="D13" s="20"/>
      <c r="E13" s="36"/>
      <c r="F13" s="1"/>
      <c r="G13" s="1"/>
      <c r="H13" s="1"/>
      <c r="I13" s="1"/>
      <c r="J13" s="1"/>
      <c r="K13" s="1"/>
      <c r="L13" s="1"/>
      <c r="M13" s="1"/>
      <c r="Q13" s="24"/>
      <c r="R13" s="25"/>
      <c r="S13" s="26"/>
      <c r="T13" s="26"/>
      <c r="U13" s="27"/>
      <c r="V13" s="27"/>
      <c r="W13" s="27"/>
    </row>
    <row r="14" spans="2:23" ht="11.25">
      <c r="B14" t="s">
        <v>36</v>
      </c>
      <c r="C14" s="20">
        <v>52</v>
      </c>
      <c r="D14" s="20">
        <v>102</v>
      </c>
      <c r="E14" s="36">
        <v>100</v>
      </c>
      <c r="F14" s="1">
        <v>92</v>
      </c>
      <c r="G14" s="1">
        <v>66</v>
      </c>
      <c r="H14" s="1">
        <v>68</v>
      </c>
      <c r="I14" s="1">
        <v>68</v>
      </c>
      <c r="J14" s="1">
        <v>55</v>
      </c>
      <c r="K14" s="1">
        <v>58</v>
      </c>
      <c r="L14" s="9">
        <v>57.9</v>
      </c>
      <c r="M14" s="9">
        <v>50.3</v>
      </c>
      <c r="N14" s="9">
        <v>64.3</v>
      </c>
      <c r="O14" s="9">
        <v>77.7</v>
      </c>
      <c r="P14" s="9">
        <v>91.5</v>
      </c>
      <c r="Q14" s="9">
        <v>98.5</v>
      </c>
      <c r="R14" s="9">
        <v>135.2</v>
      </c>
      <c r="S14" s="10">
        <v>170.8</v>
      </c>
      <c r="T14" s="11">
        <v>102.8</v>
      </c>
      <c r="U14" s="10">
        <v>96.9</v>
      </c>
      <c r="V14" s="10">
        <v>101</v>
      </c>
      <c r="W14" s="10">
        <v>83</v>
      </c>
    </row>
    <row r="15" spans="2:23" ht="11.25">
      <c r="B15" t="s">
        <v>28</v>
      </c>
      <c r="C15" s="20">
        <v>0</v>
      </c>
      <c r="D15" s="20">
        <v>14</v>
      </c>
      <c r="E15" s="36">
        <v>6</v>
      </c>
      <c r="F15" s="1">
        <v>7</v>
      </c>
      <c r="G15" s="1">
        <v>2</v>
      </c>
      <c r="H15" s="1" t="s">
        <v>17</v>
      </c>
      <c r="I15" s="1" t="s">
        <v>17</v>
      </c>
      <c r="J15" s="1" t="s">
        <v>17</v>
      </c>
      <c r="K15" s="1" t="s">
        <v>17</v>
      </c>
      <c r="L15" s="1" t="s">
        <v>18</v>
      </c>
      <c r="M15" s="1" t="s">
        <v>18</v>
      </c>
      <c r="N15" s="1" t="s">
        <v>18</v>
      </c>
      <c r="O15" s="1" t="s">
        <v>18</v>
      </c>
      <c r="P15" s="1" t="s">
        <v>18</v>
      </c>
      <c r="Q15" s="1" t="s">
        <v>18</v>
      </c>
      <c r="R15" s="1" t="s">
        <v>18</v>
      </c>
      <c r="S15" s="1" t="s">
        <v>18</v>
      </c>
      <c r="T15" s="1" t="s">
        <v>18</v>
      </c>
      <c r="U15" s="1" t="s">
        <v>18</v>
      </c>
      <c r="V15" s="1" t="s">
        <v>18</v>
      </c>
      <c r="W15" s="1" t="s">
        <v>18</v>
      </c>
    </row>
    <row r="16" spans="2:23" ht="11.25">
      <c r="B16" t="s">
        <v>15</v>
      </c>
      <c r="C16" s="20">
        <v>0</v>
      </c>
      <c r="D16" s="20">
        <v>33</v>
      </c>
      <c r="E16" s="36">
        <v>76</v>
      </c>
      <c r="F16" s="1">
        <v>75</v>
      </c>
      <c r="G16" s="1">
        <v>45</v>
      </c>
      <c r="H16" s="1">
        <v>42</v>
      </c>
      <c r="I16" s="1">
        <v>45</v>
      </c>
      <c r="J16" s="1">
        <v>39.8</v>
      </c>
      <c r="K16" s="1">
        <v>41.9</v>
      </c>
      <c r="L16" s="15">
        <v>41.9</v>
      </c>
      <c r="M16" s="15">
        <v>3.4</v>
      </c>
      <c r="N16" s="16">
        <v>46.8</v>
      </c>
      <c r="O16" s="16">
        <v>56.3</v>
      </c>
      <c r="P16" s="15">
        <v>66.3</v>
      </c>
      <c r="Q16" s="15">
        <v>71.3</v>
      </c>
      <c r="R16" s="15">
        <v>97.9</v>
      </c>
      <c r="S16" s="17">
        <v>123.7</v>
      </c>
      <c r="T16" s="17">
        <v>74.4</v>
      </c>
      <c r="U16" s="17">
        <v>70.2</v>
      </c>
      <c r="V16" s="17">
        <v>73.1</v>
      </c>
      <c r="W16" s="17">
        <v>60</v>
      </c>
    </row>
    <row r="17" spans="3:23" ht="11.25">
      <c r="C17" s="20"/>
      <c r="D17" s="20"/>
      <c r="E17" s="36"/>
      <c r="F17" s="1"/>
      <c r="G17" s="1"/>
      <c r="H17" s="1"/>
      <c r="I17" s="1"/>
      <c r="J17" s="1"/>
      <c r="K17" s="1"/>
      <c r="L17" s="1"/>
      <c r="M17" s="1"/>
      <c r="Q17" s="28"/>
      <c r="R17" s="28"/>
      <c r="S17" s="28"/>
      <c r="T17" s="28"/>
      <c r="U17" s="28"/>
      <c r="V17" s="28"/>
      <c r="W17" s="28"/>
    </row>
    <row r="18" spans="1:23" ht="11.25">
      <c r="A18" t="s">
        <v>16</v>
      </c>
      <c r="C18" s="18">
        <f>SUM(C14:C16)</f>
        <v>52</v>
      </c>
      <c r="D18" s="18">
        <f aca="true" t="shared" si="0" ref="D18:T18">SUM(D14:D16)</f>
        <v>149</v>
      </c>
      <c r="E18" s="39">
        <f t="shared" si="0"/>
        <v>182</v>
      </c>
      <c r="F18" s="18">
        <f t="shared" si="0"/>
        <v>174</v>
      </c>
      <c r="G18" s="18">
        <f t="shared" si="0"/>
        <v>113</v>
      </c>
      <c r="H18" s="18">
        <f t="shared" si="0"/>
        <v>110</v>
      </c>
      <c r="I18" s="18">
        <f t="shared" si="0"/>
        <v>113</v>
      </c>
      <c r="J18" s="18">
        <f t="shared" si="0"/>
        <v>94.8</v>
      </c>
      <c r="K18" s="18">
        <f t="shared" si="0"/>
        <v>99.9</v>
      </c>
      <c r="L18" s="18">
        <f t="shared" si="0"/>
        <v>99.8</v>
      </c>
      <c r="M18" s="18">
        <f t="shared" si="0"/>
        <v>53.699999999999996</v>
      </c>
      <c r="N18" s="18">
        <f t="shared" si="0"/>
        <v>111.1</v>
      </c>
      <c r="O18" s="18">
        <f t="shared" si="0"/>
        <v>134</v>
      </c>
      <c r="P18" s="18">
        <f t="shared" si="0"/>
        <v>157.8</v>
      </c>
      <c r="Q18" s="18">
        <f t="shared" si="0"/>
        <v>169.8</v>
      </c>
      <c r="R18" s="18">
        <f t="shared" si="0"/>
        <v>233.1</v>
      </c>
      <c r="S18" s="18">
        <f t="shared" si="0"/>
        <v>294.5</v>
      </c>
      <c r="T18" s="18">
        <f t="shared" si="0"/>
        <v>177.2</v>
      </c>
      <c r="U18" s="18">
        <f>SUM(U14:U16)</f>
        <v>167.10000000000002</v>
      </c>
      <c r="V18" s="18">
        <f>SUM(V14:V16)</f>
        <v>174.1</v>
      </c>
      <c r="W18" s="18">
        <f>SUM(W14:W16)</f>
        <v>143</v>
      </c>
    </row>
    <row r="19" spans="3:19" ht="11.25">
      <c r="C19" s="20"/>
      <c r="D19" s="20"/>
      <c r="E19" s="36"/>
      <c r="F19" s="1"/>
      <c r="G19" s="1"/>
      <c r="H19" s="1"/>
      <c r="I19" s="1"/>
      <c r="J19" s="1"/>
      <c r="K19" s="1"/>
      <c r="L19" s="1"/>
      <c r="M19" s="1"/>
      <c r="R19" s="11"/>
      <c r="S19" s="11"/>
    </row>
    <row r="20" spans="1:23" ht="11.25">
      <c r="A20" t="s">
        <v>31</v>
      </c>
      <c r="C20" s="20"/>
      <c r="D20" s="20"/>
      <c r="E20" s="36"/>
      <c r="F20" s="1"/>
      <c r="G20" s="1"/>
      <c r="H20" s="1"/>
      <c r="I20" s="1"/>
      <c r="J20" s="1"/>
      <c r="K20" s="1"/>
      <c r="L20" s="1"/>
      <c r="M20" s="1"/>
      <c r="Q20" s="29"/>
      <c r="R20" s="29"/>
      <c r="S20" s="30"/>
      <c r="T20" s="30"/>
      <c r="U20" s="30"/>
      <c r="V20" s="30"/>
      <c r="W20" s="30"/>
    </row>
    <row r="21" spans="2:23" ht="11.25">
      <c r="B21" t="s">
        <v>32</v>
      </c>
      <c r="C21" s="20">
        <v>114</v>
      </c>
      <c r="D21" s="20">
        <v>195</v>
      </c>
      <c r="E21" s="36">
        <v>279</v>
      </c>
      <c r="F21" s="1">
        <v>256</v>
      </c>
      <c r="G21" s="1">
        <v>174</v>
      </c>
      <c r="H21" s="1">
        <v>165</v>
      </c>
      <c r="I21" s="1">
        <v>172</v>
      </c>
      <c r="J21" s="1">
        <v>181</v>
      </c>
      <c r="K21" s="1">
        <v>193</v>
      </c>
      <c r="L21" s="1">
        <v>192</v>
      </c>
      <c r="M21" s="1">
        <v>235</v>
      </c>
      <c r="N21" s="1">
        <v>255</v>
      </c>
      <c r="O21" s="1">
        <v>360</v>
      </c>
      <c r="P21" s="1">
        <v>454</v>
      </c>
      <c r="Q21" s="1">
        <v>500</v>
      </c>
      <c r="R21" s="1">
        <v>416</v>
      </c>
      <c r="S21" s="1">
        <v>548</v>
      </c>
      <c r="T21" s="1">
        <v>382</v>
      </c>
      <c r="U21" s="1">
        <v>263</v>
      </c>
      <c r="V21" s="1">
        <v>169</v>
      </c>
      <c r="W21" s="1">
        <v>193</v>
      </c>
    </row>
    <row r="22" spans="2:23" ht="11.25">
      <c r="B22" t="s">
        <v>28</v>
      </c>
      <c r="C22" s="20" t="s">
        <v>19</v>
      </c>
      <c r="D22" s="20">
        <v>11</v>
      </c>
      <c r="E22" s="36" t="s">
        <v>17</v>
      </c>
      <c r="F22" s="1" t="s">
        <v>17</v>
      </c>
      <c r="G22" s="1" t="s">
        <v>17</v>
      </c>
      <c r="H22" s="1" t="s">
        <v>17</v>
      </c>
      <c r="I22" s="1" t="s">
        <v>17</v>
      </c>
      <c r="J22" s="1" t="s">
        <v>17</v>
      </c>
      <c r="K22" s="1" t="s">
        <v>18</v>
      </c>
      <c r="L22" s="1" t="s">
        <v>18</v>
      </c>
      <c r="M22" s="1" t="s">
        <v>18</v>
      </c>
      <c r="N22" s="1" t="s">
        <v>18</v>
      </c>
      <c r="O22" s="1" t="s">
        <v>18</v>
      </c>
      <c r="P22" s="1" t="s">
        <v>18</v>
      </c>
      <c r="Q22" s="1" t="s">
        <v>18</v>
      </c>
      <c r="R22" s="1" t="s">
        <v>18</v>
      </c>
      <c r="S22" s="1" t="s">
        <v>18</v>
      </c>
      <c r="T22" s="1" t="s">
        <v>18</v>
      </c>
      <c r="U22" s="2" t="s">
        <v>18</v>
      </c>
      <c r="V22" s="2" t="s">
        <v>18</v>
      </c>
      <c r="W22" s="2" t="s">
        <v>18</v>
      </c>
    </row>
    <row r="23" spans="2:23" ht="11.25">
      <c r="B23" t="s">
        <v>15</v>
      </c>
      <c r="C23" s="20">
        <v>0</v>
      </c>
      <c r="D23" s="20">
        <v>43</v>
      </c>
      <c r="E23" s="36">
        <v>118</v>
      </c>
      <c r="F23" s="1">
        <v>92</v>
      </c>
      <c r="G23" s="1">
        <v>74</v>
      </c>
      <c r="H23" s="1">
        <v>85</v>
      </c>
      <c r="I23" s="1">
        <v>105</v>
      </c>
      <c r="J23" s="1">
        <v>116</v>
      </c>
      <c r="K23" s="1">
        <v>119</v>
      </c>
      <c r="L23" s="1">
        <v>94</v>
      </c>
      <c r="M23" s="1">
        <v>131</v>
      </c>
      <c r="N23" s="9">
        <v>145.4</v>
      </c>
      <c r="O23" s="11">
        <v>223.8</v>
      </c>
      <c r="P23" s="11">
        <v>296.7</v>
      </c>
      <c r="Q23" s="11">
        <v>296.8</v>
      </c>
      <c r="R23" s="11">
        <v>319.4</v>
      </c>
      <c r="S23" s="32">
        <v>356.1</v>
      </c>
      <c r="T23" s="32">
        <v>233.2</v>
      </c>
      <c r="U23" s="32">
        <v>203.545</v>
      </c>
      <c r="V23" s="32">
        <v>145</v>
      </c>
      <c r="W23" s="32">
        <v>251</v>
      </c>
    </row>
    <row r="24" spans="3:23" ht="11.25">
      <c r="C24" s="20"/>
      <c r="D24" s="20"/>
      <c r="E24" s="40"/>
      <c r="F24" s="31"/>
      <c r="G24" s="31"/>
      <c r="H24" s="31"/>
      <c r="I24" s="31"/>
      <c r="J24" s="31"/>
      <c r="K24" s="31"/>
      <c r="L24" s="31"/>
      <c r="M24" s="31"/>
      <c r="N24" s="31"/>
      <c r="O24" s="29"/>
      <c r="P24" s="29"/>
      <c r="Q24" s="29"/>
      <c r="R24" s="29"/>
      <c r="S24" s="30"/>
      <c r="T24" s="30"/>
      <c r="U24" s="30"/>
      <c r="V24" s="30"/>
      <c r="W24" s="30"/>
    </row>
    <row r="25" spans="1:23" s="11" customFormat="1" ht="11.25">
      <c r="A25" s="11" t="s">
        <v>16</v>
      </c>
      <c r="C25" s="33">
        <f>SUM(C21:C23)</f>
        <v>114</v>
      </c>
      <c r="D25" s="33">
        <f aca="true" t="shared" si="1" ref="D25:S25">SUM(D21:D23)</f>
        <v>249</v>
      </c>
      <c r="E25" s="41">
        <f t="shared" si="1"/>
        <v>397</v>
      </c>
      <c r="F25" s="33">
        <f t="shared" si="1"/>
        <v>348</v>
      </c>
      <c r="G25" s="33">
        <f t="shared" si="1"/>
        <v>248</v>
      </c>
      <c r="H25" s="33">
        <f t="shared" si="1"/>
        <v>250</v>
      </c>
      <c r="I25" s="33">
        <f t="shared" si="1"/>
        <v>277</v>
      </c>
      <c r="J25" s="33">
        <f t="shared" si="1"/>
        <v>297</v>
      </c>
      <c r="K25" s="33">
        <f t="shared" si="1"/>
        <v>312</v>
      </c>
      <c r="L25" s="33">
        <f t="shared" si="1"/>
        <v>286</v>
      </c>
      <c r="M25" s="33">
        <f t="shared" si="1"/>
        <v>366</v>
      </c>
      <c r="N25" s="33">
        <f t="shared" si="1"/>
        <v>400.4</v>
      </c>
      <c r="O25" s="33">
        <f t="shared" si="1"/>
        <v>583.8</v>
      </c>
      <c r="P25" s="33">
        <f t="shared" si="1"/>
        <v>750.7</v>
      </c>
      <c r="Q25" s="33">
        <f t="shared" si="1"/>
        <v>796.8</v>
      </c>
      <c r="R25" s="33">
        <f t="shared" si="1"/>
        <v>735.4</v>
      </c>
      <c r="S25" s="33">
        <f t="shared" si="1"/>
        <v>904.1</v>
      </c>
      <c r="T25" s="33">
        <v>616</v>
      </c>
      <c r="U25" s="33">
        <v>466</v>
      </c>
      <c r="V25" s="33">
        <v>314</v>
      </c>
      <c r="W25" s="33">
        <v>444</v>
      </c>
    </row>
    <row r="26" spans="3:19" ht="11.25">
      <c r="C26" s="20"/>
      <c r="D26" s="20"/>
      <c r="E26" s="36"/>
      <c r="F26" s="1"/>
      <c r="G26" s="1"/>
      <c r="H26" s="1"/>
      <c r="I26" s="1"/>
      <c r="J26" s="1"/>
      <c r="K26" s="1"/>
      <c r="L26" s="1"/>
      <c r="M26" s="1"/>
      <c r="N26" s="1"/>
      <c r="O26" s="1"/>
      <c r="P26" s="1"/>
      <c r="Q26" s="1"/>
      <c r="R26" s="1"/>
      <c r="S26" s="1"/>
    </row>
    <row r="27" spans="1:13" ht="11.25">
      <c r="A27" t="s">
        <v>20</v>
      </c>
      <c r="C27" s="20"/>
      <c r="D27" s="20"/>
      <c r="E27" s="36"/>
      <c r="F27" s="1"/>
      <c r="G27" s="1"/>
      <c r="H27" s="1"/>
      <c r="I27" s="1"/>
      <c r="J27" s="1"/>
      <c r="K27" s="1"/>
      <c r="L27" s="1"/>
      <c r="M27" s="1"/>
    </row>
    <row r="28" spans="2:23" ht="11.25">
      <c r="B28" t="s">
        <v>33</v>
      </c>
      <c r="C28" s="19">
        <f>C7+C14+C21</f>
        <v>975</v>
      </c>
      <c r="D28" s="19">
        <f aca="true" t="shared" si="2" ref="D28:T28">D7+D14+D21</f>
        <v>1531</v>
      </c>
      <c r="E28" s="37">
        <f t="shared" si="2"/>
        <v>1562</v>
      </c>
      <c r="F28" s="19">
        <f t="shared" si="2"/>
        <v>1426</v>
      </c>
      <c r="G28" s="19">
        <f t="shared" si="2"/>
        <v>924</v>
      </c>
      <c r="H28" s="19">
        <f t="shared" si="2"/>
        <v>840</v>
      </c>
      <c r="I28" s="19">
        <f t="shared" si="2"/>
        <v>878</v>
      </c>
      <c r="J28" s="19">
        <f t="shared" si="2"/>
        <v>953</v>
      </c>
      <c r="K28" s="19">
        <f t="shared" si="2"/>
        <v>1026</v>
      </c>
      <c r="L28" s="19">
        <f t="shared" si="2"/>
        <v>1170.9</v>
      </c>
      <c r="M28" s="19">
        <f t="shared" si="2"/>
        <v>2102.3</v>
      </c>
      <c r="N28" s="19">
        <f t="shared" si="2"/>
        <v>1997.3</v>
      </c>
      <c r="O28" s="19">
        <f t="shared" si="2"/>
        <v>2037.7</v>
      </c>
      <c r="P28" s="19">
        <f t="shared" si="2"/>
        <v>2496.5</v>
      </c>
      <c r="Q28" s="19">
        <f t="shared" si="2"/>
        <v>2661.5</v>
      </c>
      <c r="R28" s="19">
        <f t="shared" si="2"/>
        <v>3163.2</v>
      </c>
      <c r="S28" s="19">
        <f t="shared" si="2"/>
        <v>4482.8</v>
      </c>
      <c r="T28" s="19">
        <f t="shared" si="2"/>
        <v>2993.8</v>
      </c>
      <c r="U28" s="19">
        <f>U7+U14+U21</f>
        <v>1829.9</v>
      </c>
      <c r="V28" s="19">
        <f>V7+V14+V21</f>
        <v>1252</v>
      </c>
      <c r="W28" s="19">
        <f>W7+W14+W21</f>
        <v>927</v>
      </c>
    </row>
    <row r="29" spans="2:23" ht="11.25">
      <c r="B29" t="s">
        <v>28</v>
      </c>
      <c r="C29" s="20">
        <v>145</v>
      </c>
      <c r="D29" s="20">
        <v>218</v>
      </c>
      <c r="E29" s="42">
        <v>354</v>
      </c>
      <c r="F29" s="5">
        <v>327</v>
      </c>
      <c r="G29" s="5">
        <v>363</v>
      </c>
      <c r="H29" s="5">
        <v>335</v>
      </c>
      <c r="I29" s="5">
        <v>328</v>
      </c>
      <c r="J29" s="5">
        <v>400</v>
      </c>
      <c r="K29" s="5">
        <v>410</v>
      </c>
      <c r="L29" s="5">
        <v>499</v>
      </c>
      <c r="M29" s="5">
        <v>249</v>
      </c>
      <c r="N29" s="5">
        <v>69</v>
      </c>
      <c r="O29" s="5" t="s">
        <v>18</v>
      </c>
      <c r="P29" s="5" t="s">
        <v>18</v>
      </c>
      <c r="Q29" s="1" t="s">
        <v>18</v>
      </c>
      <c r="R29" s="1" t="s">
        <v>18</v>
      </c>
      <c r="S29" s="1" t="s">
        <v>18</v>
      </c>
      <c r="T29" s="1" t="s">
        <v>18</v>
      </c>
      <c r="U29" s="1" t="s">
        <v>18</v>
      </c>
      <c r="V29" s="1" t="s">
        <v>39</v>
      </c>
      <c r="W29" s="1" t="s">
        <v>39</v>
      </c>
    </row>
    <row r="30" spans="2:23" ht="11.25">
      <c r="B30" t="s">
        <v>15</v>
      </c>
      <c r="C30" s="19">
        <f>C9+C16+C23</f>
        <v>0</v>
      </c>
      <c r="D30" s="19">
        <f aca="true" t="shared" si="3" ref="D30:T30">D9+D16+D23</f>
        <v>326</v>
      </c>
      <c r="E30" s="37">
        <f t="shared" si="3"/>
        <v>1669</v>
      </c>
      <c r="F30" s="19">
        <f t="shared" si="3"/>
        <v>1642</v>
      </c>
      <c r="G30" s="19">
        <f t="shared" si="3"/>
        <v>1294</v>
      </c>
      <c r="H30" s="19">
        <f t="shared" si="3"/>
        <v>1152</v>
      </c>
      <c r="I30" s="19">
        <f t="shared" si="3"/>
        <v>1025</v>
      </c>
      <c r="J30" s="19">
        <f t="shared" si="3"/>
        <v>1205.8</v>
      </c>
      <c r="K30" s="19">
        <f t="shared" si="3"/>
        <v>760.9</v>
      </c>
      <c r="L30" s="19">
        <f t="shared" si="3"/>
        <v>935.9</v>
      </c>
      <c r="M30" s="19">
        <f t="shared" si="3"/>
        <v>1734.4</v>
      </c>
      <c r="N30" s="19">
        <f t="shared" si="3"/>
        <v>1592.2</v>
      </c>
      <c r="O30" s="19">
        <f t="shared" si="3"/>
        <v>1480.1</v>
      </c>
      <c r="P30" s="19">
        <f t="shared" si="3"/>
        <v>2063</v>
      </c>
      <c r="Q30" s="19">
        <f t="shared" si="3"/>
        <v>2168.1</v>
      </c>
      <c r="R30" s="19">
        <f t="shared" si="3"/>
        <v>4502.735897435897</v>
      </c>
      <c r="S30" s="19">
        <f t="shared" si="3"/>
        <v>6367.082051282051</v>
      </c>
      <c r="T30" s="19">
        <f t="shared" si="3"/>
        <v>4231.933333333333</v>
      </c>
      <c r="U30" s="19">
        <f>U9+U16+U23</f>
        <v>2572.9757692307694</v>
      </c>
      <c r="V30" s="19">
        <f>V9+V16+V23</f>
        <v>3118.1</v>
      </c>
      <c r="W30" s="19">
        <f>W9+W16+W23</f>
        <v>2811</v>
      </c>
    </row>
    <row r="31" spans="3:19" ht="11.25">
      <c r="C31" s="20"/>
      <c r="D31" s="20"/>
      <c r="E31" s="43"/>
      <c r="F31" s="6"/>
      <c r="G31" s="6"/>
      <c r="H31" s="5" t="s">
        <v>13</v>
      </c>
      <c r="I31" s="5" t="s">
        <v>13</v>
      </c>
      <c r="J31" s="5" t="s">
        <v>13</v>
      </c>
      <c r="K31" s="5" t="s">
        <v>13</v>
      </c>
      <c r="L31" s="5" t="s">
        <v>13</v>
      </c>
      <c r="M31" s="5" t="s">
        <v>13</v>
      </c>
      <c r="N31" s="5" t="s">
        <v>13</v>
      </c>
      <c r="O31" s="5"/>
      <c r="P31" s="5"/>
      <c r="S31" s="7" t="s">
        <v>13</v>
      </c>
    </row>
    <row r="32" spans="1:23" ht="11.25">
      <c r="A32" t="s">
        <v>16</v>
      </c>
      <c r="C32" s="19">
        <f>SUM(C28:C30)</f>
        <v>1120</v>
      </c>
      <c r="D32" s="19">
        <f aca="true" t="shared" si="4" ref="D32:T32">SUM(D28:D30)</f>
        <v>2075</v>
      </c>
      <c r="E32" s="37">
        <f t="shared" si="4"/>
        <v>3585</v>
      </c>
      <c r="F32" s="19">
        <f t="shared" si="4"/>
        <v>3395</v>
      </c>
      <c r="G32" s="19">
        <f t="shared" si="4"/>
        <v>2581</v>
      </c>
      <c r="H32" s="19">
        <f t="shared" si="4"/>
        <v>2327</v>
      </c>
      <c r="I32" s="19">
        <f t="shared" si="4"/>
        <v>2231</v>
      </c>
      <c r="J32" s="19">
        <f t="shared" si="4"/>
        <v>2558.8</v>
      </c>
      <c r="K32" s="19">
        <f t="shared" si="4"/>
        <v>2196.9</v>
      </c>
      <c r="L32" s="19">
        <f t="shared" si="4"/>
        <v>2605.8</v>
      </c>
      <c r="M32" s="19">
        <f t="shared" si="4"/>
        <v>4085.7000000000003</v>
      </c>
      <c r="N32" s="19">
        <f t="shared" si="4"/>
        <v>3658.5</v>
      </c>
      <c r="O32" s="19">
        <f t="shared" si="4"/>
        <v>3517.8</v>
      </c>
      <c r="P32" s="19">
        <f t="shared" si="4"/>
        <v>4559.5</v>
      </c>
      <c r="Q32" s="19">
        <f t="shared" si="4"/>
        <v>4829.6</v>
      </c>
      <c r="R32" s="19">
        <f t="shared" si="4"/>
        <v>7665.935897435897</v>
      </c>
      <c r="S32" s="19">
        <f t="shared" si="4"/>
        <v>10849.882051282051</v>
      </c>
      <c r="T32" s="19">
        <f t="shared" si="4"/>
        <v>7225.733333333334</v>
      </c>
      <c r="U32" s="19">
        <f>SUM(U28:U30)</f>
        <v>4402.87576923077</v>
      </c>
      <c r="V32" s="19">
        <f>SUM(V28:V30)</f>
        <v>4370.1</v>
      </c>
      <c r="W32" s="19">
        <f>SUM(W28:W30)</f>
        <v>3738</v>
      </c>
    </row>
    <row r="33" spans="1:23" ht="11.25">
      <c r="A33" s="3"/>
      <c r="B33" s="3"/>
      <c r="C33" s="3"/>
      <c r="D33" s="3"/>
      <c r="E33" s="44"/>
      <c r="F33" s="3"/>
      <c r="G33" s="3"/>
      <c r="H33" s="3"/>
      <c r="I33" s="3"/>
      <c r="J33" s="3"/>
      <c r="K33" s="12"/>
      <c r="L33" s="12"/>
      <c r="M33" s="12"/>
      <c r="N33" s="12"/>
      <c r="O33" s="12"/>
      <c r="P33" s="12"/>
      <c r="Q33" s="12"/>
      <c r="R33" s="12"/>
      <c r="S33" s="12"/>
      <c r="T33" s="3"/>
      <c r="U33" s="3"/>
      <c r="V33" s="3"/>
      <c r="W33" s="3"/>
    </row>
    <row r="34" ht="11.25">
      <c r="A34" t="s">
        <v>35</v>
      </c>
    </row>
    <row r="35" ht="11.25">
      <c r="A35" t="s">
        <v>24</v>
      </c>
    </row>
    <row r="36" ht="11.25">
      <c r="B36" t="s">
        <v>44</v>
      </c>
    </row>
    <row r="37" ht="12">
      <c r="B37" s="8" t="s">
        <v>41</v>
      </c>
    </row>
    <row r="38" ht="12">
      <c r="B38" s="8" t="s">
        <v>42</v>
      </c>
    </row>
    <row r="39" spans="2:24" ht="11.25">
      <c r="B39" t="s">
        <v>43</v>
      </c>
      <c r="O39" s="7"/>
      <c r="P39" s="7"/>
      <c r="Q39" s="7"/>
      <c r="R39" s="7"/>
      <c r="S39" s="7"/>
      <c r="T39" s="7"/>
      <c r="U39" s="7"/>
      <c r="V39" s="7"/>
      <c r="W39" s="7"/>
      <c r="X39" s="7"/>
    </row>
  </sheetData>
  <sheetProtection/>
  <printOptions/>
  <pageMargins left="0.5511811023622047" right="0.5511811023622047" top="0.984251968503937" bottom="0.984251968503937" header="0.5118110236220472" footer="0.5118110236220472"/>
  <pageSetup fitToHeight="1" fitToWidth="1" horizontalDpi="300" verticalDpi="3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2"/>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2"/>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Spencer</dc:creator>
  <cp:keywords/>
  <dc:description/>
  <cp:lastModifiedBy>John Perry</cp:lastModifiedBy>
  <cp:lastPrinted>2015-02-09T22:14:21Z</cp:lastPrinted>
  <dcterms:created xsi:type="dcterms:W3CDTF">2003-12-18T07:45:47Z</dcterms:created>
  <dcterms:modified xsi:type="dcterms:W3CDTF">2015-02-12T22:48:38Z</dcterms:modified>
  <cp:category/>
  <cp:version/>
  <cp:contentType/>
  <cp:contentStatus/>
</cp:coreProperties>
</file>